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二季度" sheetId="1" r:id="rId1"/>
  </sheets>
  <calcPr calcId="144525"/>
</workbook>
</file>

<file path=xl/sharedStrings.xml><?xml version="1.0" encoding="utf-8"?>
<sst xmlns="http://schemas.openxmlformats.org/spreadsheetml/2006/main" count="47" uniqueCount="40">
  <si>
    <t>2020年10-12月第四季度人民调解“以奖代补”公示表</t>
  </si>
  <si>
    <t xml:space="preserve">填表单位：长沙市芙蓉区司法局 </t>
  </si>
  <si>
    <t>日期：2020年12月7日</t>
  </si>
  <si>
    <t>单位</t>
  </si>
  <si>
    <t>简易纠纷</t>
  </si>
  <si>
    <t>一般纠纷</t>
  </si>
  <si>
    <t>复杂疑难纠纷</t>
  </si>
  <si>
    <t>重特大纠纷</t>
  </si>
  <si>
    <t>总计</t>
  </si>
  <si>
    <t>调解员</t>
  </si>
  <si>
    <t>数量</t>
  </si>
  <si>
    <t>金额</t>
  </si>
  <si>
    <t>金额（元）</t>
  </si>
  <si>
    <t>东岸街道调委会</t>
  </si>
  <si>
    <t>李辉</t>
  </si>
  <si>
    <t>韭菜园调委会</t>
  </si>
  <si>
    <t>刘广、葛祎明、谭志清、龙霏</t>
  </si>
  <si>
    <t>东湖街道调委会</t>
  </si>
  <si>
    <t>曹宇骐、黄光亮</t>
  </si>
  <si>
    <t>马王堆街道调委会</t>
  </si>
  <si>
    <t>刘毅、邓小兰</t>
  </si>
  <si>
    <t>新桥新村社区调委会</t>
  </si>
  <si>
    <t>李梁</t>
  </si>
  <si>
    <t>马坡岭街道调委会</t>
  </si>
  <si>
    <t>蒋霞辉、张国林</t>
  </si>
  <si>
    <t>五里牌街道调委会</t>
  </si>
  <si>
    <t>陈静、宋总旺、 柳术其、李玉海</t>
  </si>
  <si>
    <t>朝阳街道调委会</t>
  </si>
  <si>
    <t>李娴、刘国勇、 沈振武、贺电、 李灿、郑志平、粟健</t>
  </si>
  <si>
    <t>文艺路街道调委会</t>
  </si>
  <si>
    <t>金星、甘继纯、夏静、吴翔</t>
  </si>
  <si>
    <t>识字岭社区调委会</t>
  </si>
  <si>
    <t>田莉</t>
  </si>
  <si>
    <t>东屯渡街道调委会</t>
  </si>
  <si>
    <t>向纯坤、龚耘、彭晓</t>
  </si>
  <si>
    <t>定王台街道调委会</t>
  </si>
  <si>
    <t>杨术、肖雁萍</t>
  </si>
  <si>
    <t>芙蓉联合调委会（驻交警队调解室）</t>
  </si>
  <si>
    <t>黄蓉、邓祎、曹卷、夏静、 张梦珊、肖雅、张金穗、余牧野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</si>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</sst>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rgb="FF00000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/>
    <xf numFmtId="0" fontId="0" fillId="14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7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="85" zoomScaleNormal="85" topLeftCell="A4" workbookViewId="0">
      <selection activeCell="L17" sqref="L17"/>
    </sheetView>
  </sheetViews>
  <sheetFormatPr defaultColWidth="9" defaultRowHeight="18.75"/>
  <cols>
    <col min="1" max="1" width="26.75" style="3" customWidth="1"/>
    <col min="2" max="2" width="6.46666666666667" style="4" customWidth="1"/>
    <col min="3" max="3" width="8.5" style="4" customWidth="1"/>
    <col min="4" max="4" width="6.46666666666667" style="4" customWidth="1"/>
    <col min="5" max="5" width="8.5" style="4" customWidth="1"/>
    <col min="6" max="6" width="6.46666666666667" style="4" customWidth="1"/>
    <col min="7" max="7" width="10.25" style="4" customWidth="1"/>
    <col min="8" max="8" width="6.46666666666667" style="4" customWidth="1"/>
    <col min="9" max="9" width="8.5" style="4" customWidth="1"/>
    <col min="10" max="10" width="6.46666666666667" style="4" customWidth="1"/>
    <col min="11" max="11" width="12.0583333333333" style="3" customWidth="1"/>
    <col min="12" max="12" width="24.6" style="3" customWidth="1"/>
    <col min="13" max="13" width="9" style="3"/>
    <col min="14" max="14" width="9.375" style="3" customWidth="1"/>
    <col min="15" max="16382" width="9" style="3"/>
  </cols>
  <sheetData>
    <row r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7.5" customHeight="1" spans="1:12">
      <c r="A2" s="6" t="s">
        <v>1</v>
      </c>
      <c r="B2" s="7"/>
      <c r="C2" s="7"/>
      <c r="D2" s="7"/>
      <c r="E2" s="7"/>
      <c r="F2" s="8"/>
      <c r="G2" s="8"/>
      <c r="H2" s="8"/>
      <c r="I2" s="8"/>
      <c r="J2" s="7"/>
      <c r="K2" s="19" t="s">
        <v>2</v>
      </c>
      <c r="L2" s="19"/>
    </row>
    <row r="3" ht="26" customHeight="1" spans="1:12">
      <c r="A3" s="9" t="s">
        <v>3</v>
      </c>
      <c r="B3" s="10" t="s">
        <v>4</v>
      </c>
      <c r="C3" s="11"/>
      <c r="D3" s="10" t="s">
        <v>5</v>
      </c>
      <c r="E3" s="11"/>
      <c r="F3" s="10" t="s">
        <v>6</v>
      </c>
      <c r="G3" s="11"/>
      <c r="H3" s="10" t="s">
        <v>7</v>
      </c>
      <c r="I3" s="11"/>
      <c r="J3" s="10" t="s">
        <v>8</v>
      </c>
      <c r="K3" s="11"/>
      <c r="L3" s="20" t="s">
        <v>9</v>
      </c>
    </row>
    <row r="4" customFormat="1" ht="30" customHeight="1" spans="1:12">
      <c r="A4" s="12"/>
      <c r="B4" s="13" t="s">
        <v>10</v>
      </c>
      <c r="C4" s="13" t="s">
        <v>11</v>
      </c>
      <c r="D4" s="13" t="s">
        <v>10</v>
      </c>
      <c r="E4" s="13" t="s">
        <v>11</v>
      </c>
      <c r="F4" s="13" t="s">
        <v>10</v>
      </c>
      <c r="G4" s="13" t="s">
        <v>11</v>
      </c>
      <c r="H4" s="13" t="s">
        <v>10</v>
      </c>
      <c r="I4" s="13" t="s">
        <v>11</v>
      </c>
      <c r="J4" s="13" t="s">
        <v>10</v>
      </c>
      <c r="K4" s="13" t="s">
        <v>12</v>
      </c>
      <c r="L4" s="21"/>
    </row>
    <row r="5" s="1" customFormat="1" ht="30" customHeight="1" spans="1:12">
      <c r="A5" s="14" t="s">
        <v>13</v>
      </c>
      <c r="B5" s="15">
        <v>0</v>
      </c>
      <c r="C5" s="15">
        <f t="shared" ref="C5:C17" si="0">+B5*30</f>
        <v>0</v>
      </c>
      <c r="D5" s="15">
        <v>1</v>
      </c>
      <c r="E5" s="15">
        <f t="shared" ref="E5:E17" si="1">+D5*100</f>
        <v>100</v>
      </c>
      <c r="F5" s="15">
        <v>2</v>
      </c>
      <c r="G5" s="15">
        <f t="shared" ref="G5:G17" si="2">+F5*500</f>
        <v>1000</v>
      </c>
      <c r="H5" s="15">
        <v>0</v>
      </c>
      <c r="I5" s="15">
        <f t="shared" ref="I5:I17" si="3">+H5*1000</f>
        <v>0</v>
      </c>
      <c r="J5" s="15">
        <f>+B5+D5+F5+H5</f>
        <v>3</v>
      </c>
      <c r="K5" s="15">
        <f t="shared" ref="K5:K17" si="4">B5*30+D5*100+F5*500+H5*1000</f>
        <v>1100</v>
      </c>
      <c r="L5" s="22" t="s">
        <v>14</v>
      </c>
    </row>
    <row r="6" s="1" customFormat="1" ht="42" customHeight="1" spans="1:12">
      <c r="A6" s="14" t="s">
        <v>15</v>
      </c>
      <c r="B6" s="15">
        <v>23</v>
      </c>
      <c r="C6" s="15">
        <f t="shared" si="0"/>
        <v>690</v>
      </c>
      <c r="D6" s="15">
        <v>0</v>
      </c>
      <c r="E6" s="15">
        <f t="shared" si="1"/>
        <v>0</v>
      </c>
      <c r="F6" s="15">
        <v>0</v>
      </c>
      <c r="G6" s="15">
        <f t="shared" si="2"/>
        <v>0</v>
      </c>
      <c r="H6" s="15">
        <v>0</v>
      </c>
      <c r="I6" s="15">
        <f t="shared" si="3"/>
        <v>0</v>
      </c>
      <c r="J6" s="15">
        <v>23</v>
      </c>
      <c r="K6" s="15">
        <f t="shared" si="4"/>
        <v>690</v>
      </c>
      <c r="L6" s="22" t="s">
        <v>16</v>
      </c>
    </row>
    <row r="7" s="1" customFormat="1" ht="25" customHeight="1" spans="1:12">
      <c r="A7" s="14" t="s">
        <v>17</v>
      </c>
      <c r="B7" s="15">
        <v>3</v>
      </c>
      <c r="C7" s="15">
        <f t="shared" si="0"/>
        <v>90</v>
      </c>
      <c r="D7" s="15">
        <v>0</v>
      </c>
      <c r="E7" s="15">
        <f t="shared" si="1"/>
        <v>0</v>
      </c>
      <c r="F7" s="15">
        <v>2</v>
      </c>
      <c r="G7" s="15">
        <f t="shared" si="2"/>
        <v>1000</v>
      </c>
      <c r="H7" s="15">
        <v>0</v>
      </c>
      <c r="I7" s="15">
        <f t="shared" si="3"/>
        <v>0</v>
      </c>
      <c r="J7" s="15">
        <f>+B7+D7+F7+H7</f>
        <v>5</v>
      </c>
      <c r="K7" s="15">
        <f t="shared" si="4"/>
        <v>1090</v>
      </c>
      <c r="L7" s="22" t="s">
        <v>18</v>
      </c>
    </row>
    <row r="8" s="1" customFormat="1" ht="30" customHeight="1" spans="1:12">
      <c r="A8" s="14" t="s">
        <v>19</v>
      </c>
      <c r="B8" s="15">
        <v>1</v>
      </c>
      <c r="C8" s="15">
        <f t="shared" si="0"/>
        <v>30</v>
      </c>
      <c r="D8" s="15">
        <v>4</v>
      </c>
      <c r="E8" s="15">
        <f t="shared" si="1"/>
        <v>400</v>
      </c>
      <c r="F8" s="15">
        <v>0</v>
      </c>
      <c r="G8" s="15">
        <f t="shared" si="2"/>
        <v>0</v>
      </c>
      <c r="H8" s="15">
        <v>1</v>
      </c>
      <c r="I8" s="15">
        <f t="shared" si="3"/>
        <v>1000</v>
      </c>
      <c r="J8" s="15">
        <f>+B8+D8+F8+H8</f>
        <v>6</v>
      </c>
      <c r="K8" s="15">
        <f t="shared" si="4"/>
        <v>1430</v>
      </c>
      <c r="L8" s="22" t="s">
        <v>20</v>
      </c>
    </row>
    <row r="9" s="1" customFormat="1" ht="30" customHeight="1" spans="1:12">
      <c r="A9" s="14" t="s">
        <v>21</v>
      </c>
      <c r="B9" s="15">
        <v>0</v>
      </c>
      <c r="C9" s="15">
        <f t="shared" si="0"/>
        <v>0</v>
      </c>
      <c r="D9" s="15">
        <v>1</v>
      </c>
      <c r="E9" s="15">
        <f t="shared" si="1"/>
        <v>100</v>
      </c>
      <c r="F9" s="15">
        <v>0</v>
      </c>
      <c r="G9" s="15">
        <f t="shared" si="2"/>
        <v>0</v>
      </c>
      <c r="H9" s="15">
        <v>0</v>
      </c>
      <c r="I9" s="15">
        <f t="shared" si="3"/>
        <v>0</v>
      </c>
      <c r="J9" s="15">
        <v>1</v>
      </c>
      <c r="K9" s="15">
        <f t="shared" si="4"/>
        <v>100</v>
      </c>
      <c r="L9" s="22" t="s">
        <v>22</v>
      </c>
    </row>
    <row r="10" s="1" customFormat="1" ht="30" customHeight="1" spans="1:12">
      <c r="A10" s="14" t="s">
        <v>23</v>
      </c>
      <c r="B10" s="15">
        <v>0</v>
      </c>
      <c r="C10" s="15">
        <f t="shared" si="0"/>
        <v>0</v>
      </c>
      <c r="D10" s="15">
        <v>2</v>
      </c>
      <c r="E10" s="15">
        <f t="shared" si="1"/>
        <v>200</v>
      </c>
      <c r="F10" s="15">
        <v>1</v>
      </c>
      <c r="G10" s="15">
        <f t="shared" si="2"/>
        <v>500</v>
      </c>
      <c r="H10" s="15">
        <v>0</v>
      </c>
      <c r="I10" s="15">
        <f t="shared" si="3"/>
        <v>0</v>
      </c>
      <c r="J10" s="15">
        <f t="shared" ref="J10:J15" si="5">+B10+D10+F10+H10</f>
        <v>3</v>
      </c>
      <c r="K10" s="15">
        <f t="shared" si="4"/>
        <v>700</v>
      </c>
      <c r="L10" s="22" t="s">
        <v>24</v>
      </c>
    </row>
    <row r="11" s="1" customFormat="1" ht="37.5" spans="1:12">
      <c r="A11" s="14" t="s">
        <v>25</v>
      </c>
      <c r="B11" s="15">
        <v>5</v>
      </c>
      <c r="C11" s="15">
        <f t="shared" si="0"/>
        <v>150</v>
      </c>
      <c r="D11" s="15">
        <v>17</v>
      </c>
      <c r="E11" s="15">
        <f t="shared" si="1"/>
        <v>1700</v>
      </c>
      <c r="F11" s="15">
        <v>0</v>
      </c>
      <c r="G11" s="15">
        <f t="shared" si="2"/>
        <v>0</v>
      </c>
      <c r="H11" s="15">
        <v>0</v>
      </c>
      <c r="I11" s="15">
        <f t="shared" si="3"/>
        <v>0</v>
      </c>
      <c r="J11" s="15">
        <f t="shared" si="5"/>
        <v>22</v>
      </c>
      <c r="K11" s="15">
        <f t="shared" si="4"/>
        <v>1850</v>
      </c>
      <c r="L11" s="22" t="s">
        <v>26</v>
      </c>
    </row>
    <row r="12" s="1" customFormat="1" ht="56.25" spans="1:12">
      <c r="A12" s="14" t="s">
        <v>27</v>
      </c>
      <c r="B12" s="15">
        <v>0</v>
      </c>
      <c r="C12" s="15">
        <f t="shared" si="0"/>
        <v>0</v>
      </c>
      <c r="D12" s="15">
        <v>26</v>
      </c>
      <c r="E12" s="15">
        <f t="shared" si="1"/>
        <v>2600</v>
      </c>
      <c r="F12" s="15">
        <v>1</v>
      </c>
      <c r="G12" s="15">
        <f t="shared" si="2"/>
        <v>500</v>
      </c>
      <c r="H12" s="15">
        <v>2</v>
      </c>
      <c r="I12" s="15">
        <f t="shared" si="3"/>
        <v>2000</v>
      </c>
      <c r="J12" s="15">
        <f t="shared" si="5"/>
        <v>29</v>
      </c>
      <c r="K12" s="15">
        <f t="shared" si="4"/>
        <v>5100</v>
      </c>
      <c r="L12" s="22" t="s">
        <v>28</v>
      </c>
    </row>
    <row r="13" s="1" customFormat="1" ht="39" customHeight="1" spans="1:14">
      <c r="A13" s="14" t="s">
        <v>29</v>
      </c>
      <c r="B13" s="15">
        <v>108</v>
      </c>
      <c r="C13" s="15">
        <f t="shared" si="0"/>
        <v>3240</v>
      </c>
      <c r="D13" s="15">
        <v>8</v>
      </c>
      <c r="E13" s="15">
        <f t="shared" si="1"/>
        <v>800</v>
      </c>
      <c r="F13" s="15">
        <v>2</v>
      </c>
      <c r="G13" s="15">
        <f t="shared" si="2"/>
        <v>1000</v>
      </c>
      <c r="H13" s="15">
        <v>0</v>
      </c>
      <c r="I13" s="15">
        <f t="shared" si="3"/>
        <v>0</v>
      </c>
      <c r="J13" s="15">
        <f t="shared" si="5"/>
        <v>118</v>
      </c>
      <c r="K13" s="15">
        <f t="shared" si="4"/>
        <v>5040</v>
      </c>
      <c r="L13" s="22" t="s">
        <v>30</v>
      </c>
      <c r="N13" s="23"/>
    </row>
    <row r="14" s="1" customFormat="1" ht="30" customHeight="1" spans="1:14">
      <c r="A14" s="14" t="s">
        <v>31</v>
      </c>
      <c r="B14" s="15">
        <v>3</v>
      </c>
      <c r="C14" s="15">
        <f t="shared" si="0"/>
        <v>90</v>
      </c>
      <c r="D14" s="15">
        <v>0</v>
      </c>
      <c r="E14" s="15">
        <f t="shared" si="1"/>
        <v>0</v>
      </c>
      <c r="F14" s="15">
        <v>0</v>
      </c>
      <c r="G14" s="15">
        <f t="shared" si="2"/>
        <v>0</v>
      </c>
      <c r="H14" s="15">
        <v>0</v>
      </c>
      <c r="I14" s="15">
        <f t="shared" si="3"/>
        <v>0</v>
      </c>
      <c r="J14" s="15">
        <f t="shared" si="5"/>
        <v>3</v>
      </c>
      <c r="K14" s="15">
        <f t="shared" si="4"/>
        <v>90</v>
      </c>
      <c r="L14" s="22" t="s">
        <v>32</v>
      </c>
      <c r="N14" s="23"/>
    </row>
    <row r="15" s="1" customFormat="1" ht="30" customHeight="1" spans="1:12">
      <c r="A15" s="14" t="s">
        <v>33</v>
      </c>
      <c r="B15" s="15">
        <v>6</v>
      </c>
      <c r="C15" s="15">
        <f t="shared" si="0"/>
        <v>180</v>
      </c>
      <c r="D15" s="15">
        <v>2</v>
      </c>
      <c r="E15" s="15">
        <f t="shared" si="1"/>
        <v>200</v>
      </c>
      <c r="F15" s="15">
        <v>2</v>
      </c>
      <c r="G15" s="15">
        <f t="shared" si="2"/>
        <v>1000</v>
      </c>
      <c r="H15" s="15">
        <v>0</v>
      </c>
      <c r="I15" s="15">
        <f t="shared" si="3"/>
        <v>0</v>
      </c>
      <c r="J15" s="15">
        <f t="shared" si="5"/>
        <v>10</v>
      </c>
      <c r="K15" s="15">
        <f t="shared" si="4"/>
        <v>1380</v>
      </c>
      <c r="L15" s="22" t="s">
        <v>34</v>
      </c>
    </row>
    <row r="16" s="1" customFormat="1" ht="30" customHeight="1" spans="1:12">
      <c r="A16" s="14" t="s">
        <v>35</v>
      </c>
      <c r="B16" s="15">
        <v>0</v>
      </c>
      <c r="C16" s="15">
        <f t="shared" si="0"/>
        <v>0</v>
      </c>
      <c r="D16" s="15">
        <v>1</v>
      </c>
      <c r="E16" s="15">
        <f t="shared" si="1"/>
        <v>100</v>
      </c>
      <c r="F16" s="15">
        <v>0</v>
      </c>
      <c r="G16" s="15">
        <f t="shared" si="2"/>
        <v>0</v>
      </c>
      <c r="H16" s="15">
        <v>1</v>
      </c>
      <c r="I16" s="15">
        <f t="shared" si="3"/>
        <v>1000</v>
      </c>
      <c r="J16" s="15">
        <v>2</v>
      </c>
      <c r="K16" s="15">
        <f t="shared" si="4"/>
        <v>1100</v>
      </c>
      <c r="L16" s="22" t="s">
        <v>36</v>
      </c>
    </row>
    <row r="17" s="1" customFormat="1" ht="56.25" spans="1:12">
      <c r="A17" s="16" t="s">
        <v>37</v>
      </c>
      <c r="B17" s="15">
        <v>0</v>
      </c>
      <c r="C17" s="15">
        <f t="shared" si="0"/>
        <v>0</v>
      </c>
      <c r="D17" s="15">
        <v>97</v>
      </c>
      <c r="E17" s="15">
        <f t="shared" si="1"/>
        <v>9700</v>
      </c>
      <c r="F17" s="15">
        <v>3</v>
      </c>
      <c r="G17" s="15">
        <f t="shared" si="2"/>
        <v>1500</v>
      </c>
      <c r="H17" s="15">
        <v>2</v>
      </c>
      <c r="I17" s="15">
        <f t="shared" si="3"/>
        <v>2000</v>
      </c>
      <c r="J17" s="15">
        <f>+B17+D17+F17+H17</f>
        <v>102</v>
      </c>
      <c r="K17" s="15">
        <f t="shared" si="4"/>
        <v>13200</v>
      </c>
      <c r="L17" s="22" t="s">
        <v>38</v>
      </c>
    </row>
    <row r="18" ht="39" customHeight="1" spans="1:12">
      <c r="A18" s="14" t="s">
        <v>39</v>
      </c>
      <c r="B18" s="14">
        <f>SUM(B5:B17)</f>
        <v>149</v>
      </c>
      <c r="C18" s="14">
        <f>SUM(C5:C17)</f>
        <v>4470</v>
      </c>
      <c r="D18" s="14">
        <f t="shared" ref="D18:I18" si="6">SUM(D5:D17)</f>
        <v>159</v>
      </c>
      <c r="E18" s="14">
        <f t="shared" si="6"/>
        <v>15900</v>
      </c>
      <c r="F18" s="14">
        <f t="shared" si="6"/>
        <v>13</v>
      </c>
      <c r="G18" s="14">
        <f t="shared" si="6"/>
        <v>6500</v>
      </c>
      <c r="H18" s="14">
        <f t="shared" si="6"/>
        <v>6</v>
      </c>
      <c r="I18" s="14">
        <f t="shared" si="6"/>
        <v>6000</v>
      </c>
      <c r="J18" s="14">
        <f>+B18+D18+F18+H18</f>
        <v>327</v>
      </c>
      <c r="K18" s="14">
        <f>SUM(K5:K17)</f>
        <v>32870</v>
      </c>
      <c r="L18" s="15"/>
    </row>
    <row r="19" s="2" customFormat="1" ht="42" customHeight="1" spans="2:10">
      <c r="B19" s="17"/>
      <c r="D19" s="17"/>
      <c r="G19" s="18"/>
      <c r="H19" s="17"/>
      <c r="J19" s="17"/>
    </row>
  </sheetData>
  <mergeCells count="9">
    <mergeCell ref="A1:L1"/>
    <mergeCell ref="K2:L2"/>
    <mergeCell ref="B3:C3"/>
    <mergeCell ref="D3:E3"/>
    <mergeCell ref="F3:G3"/>
    <mergeCell ref="H3:I3"/>
    <mergeCell ref="J3:K3"/>
    <mergeCell ref="A3:A4"/>
    <mergeCell ref="L3:L4"/>
  </mergeCells>
  <pageMargins left="0.66" right="0.62" top="0.551181102362205" bottom="0.984251968503937" header="0.511811023622047" footer="0.511811023622047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二号球员</cp:lastModifiedBy>
  <dcterms:created xsi:type="dcterms:W3CDTF">2019-10-12T07:16:00Z</dcterms:created>
  <dcterms:modified xsi:type="dcterms:W3CDTF">2020-12-18T06:31:59Z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